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2021年度\03_契約\02契約\04委託\15　廃棄物処理\長委21-15-2 一般廃棄物及び産業廃棄物等の収集・運搬及び処分業務委託（長期継続契約）\公告\"/>
    </mc:Choice>
  </mc:AlternateContent>
  <workbookProtection workbookPassword="CC77" lockStructure="1"/>
  <bookViews>
    <workbookView xWindow="120" yWindow="45" windowWidth="14955" windowHeight="8445"/>
  </bookViews>
  <sheets>
    <sheet name="内訳書" sheetId="1" r:id="rId1"/>
  </sheets>
  <definedNames>
    <definedName name="_xlnm.Print_Area" localSheetId="0">内訳書!$A$1:$H$17</definedName>
  </definedNames>
  <calcPr calcId="152511"/>
</workbook>
</file>

<file path=xl/calcChain.xml><?xml version="1.0" encoding="utf-8"?>
<calcChain xmlns="http://schemas.openxmlformats.org/spreadsheetml/2006/main">
  <c r="F12" i="1" l="1"/>
  <c r="G13" i="1" l="1"/>
  <c r="F13" i="1"/>
  <c r="H13" i="1" s="1"/>
  <c r="G12" i="1"/>
  <c r="H12" i="1"/>
  <c r="G11" i="1"/>
  <c r="F11" i="1"/>
  <c r="H11" i="1" s="1"/>
  <c r="G10" i="1"/>
  <c r="F10" i="1"/>
  <c r="H10" i="1" s="1"/>
  <c r="G9" i="1"/>
  <c r="F9" i="1"/>
  <c r="H9" i="1" s="1"/>
  <c r="G8" i="1"/>
  <c r="F8" i="1"/>
  <c r="H8" i="1" s="1"/>
  <c r="G7" i="1"/>
  <c r="F7" i="1"/>
  <c r="H7" i="1" s="1"/>
  <c r="H14" i="1"/>
  <c r="H15" i="1" s="1"/>
  <c r="H17" i="1" s="1"/>
</calcChain>
</file>

<file path=xl/sharedStrings.xml><?xml version="1.0" encoding="utf-8"?>
<sst xmlns="http://schemas.openxmlformats.org/spreadsheetml/2006/main" count="28" uniqueCount="22">
  <si>
    <t>単位</t>
    <rPh sb="0" eb="2">
      <t>タンイ</t>
    </rPh>
    <phoneticPr fontId="2"/>
  </si>
  <si>
    <t>単位：円</t>
    <rPh sb="0" eb="2">
      <t>タンイ</t>
    </rPh>
    <rPh sb="3" eb="4">
      <t>エン</t>
    </rPh>
    <phoneticPr fontId="2"/>
  </si>
  <si>
    <t>予定数量</t>
    <rPh sb="0" eb="2">
      <t>ヨテイ</t>
    </rPh>
    <rPh sb="2" eb="4">
      <t>スウリョウ</t>
    </rPh>
    <phoneticPr fontId="2"/>
  </si>
  <si>
    <t>単価（税抜）</t>
    <rPh sb="0" eb="2">
      <t>タンカ</t>
    </rPh>
    <phoneticPr fontId="2"/>
  </si>
  <si>
    <t>種類</t>
    <rPh sb="0" eb="2">
      <t>シュルイ</t>
    </rPh>
    <phoneticPr fontId="2"/>
  </si>
  <si>
    <t>№</t>
    <phoneticPr fontId="2"/>
  </si>
  <si>
    <t>単価表兼推定総額計算書</t>
    <rPh sb="0" eb="2">
      <t>タンカ</t>
    </rPh>
    <rPh sb="2" eb="3">
      <t>ヒョウ</t>
    </rPh>
    <rPh sb="3" eb="4">
      <t>ケン</t>
    </rPh>
    <rPh sb="4" eb="8">
      <t>スイテイソウガク</t>
    </rPh>
    <rPh sb="8" eb="11">
      <t>ケイサンショ</t>
    </rPh>
    <phoneticPr fontId="2"/>
  </si>
  <si>
    <t>単価（税込）</t>
    <rPh sb="0" eb="2">
      <t>タンカ</t>
    </rPh>
    <rPh sb="3" eb="5">
      <t>ゼイコミ</t>
    </rPh>
    <phoneticPr fontId="2"/>
  </si>
  <si>
    <t>消費税相当額</t>
    <rPh sb="0" eb="6">
      <t>ショウヒゼイソウトウガク</t>
    </rPh>
    <phoneticPr fontId="2"/>
  </si>
  <si>
    <t>（うち取引に係る消費税及び
地方消費税の額）</t>
    <phoneticPr fontId="2"/>
  </si>
  <si>
    <t>推定総額
（予定数量×税込単価×3年間）</t>
    <rPh sb="0" eb="4">
      <t>スイテイソウガク</t>
    </rPh>
    <rPh sb="6" eb="10">
      <t>ヨテイスウリョウ</t>
    </rPh>
    <rPh sb="11" eb="13">
      <t>ゼイコミ</t>
    </rPh>
    <rPh sb="13" eb="15">
      <t>タンカ</t>
    </rPh>
    <rPh sb="17" eb="18">
      <t>ネン</t>
    </rPh>
    <rPh sb="18" eb="19">
      <t>カン</t>
    </rPh>
    <phoneticPr fontId="2"/>
  </si>
  <si>
    <t>契約金額
（税込）</t>
    <rPh sb="0" eb="2">
      <t>ケイヤク</t>
    </rPh>
    <rPh sb="6" eb="8">
      <t>ゼイコミ</t>
    </rPh>
    <phoneticPr fontId="2"/>
  </si>
  <si>
    <t>入札金額➡
（税抜）</t>
    <rPh sb="7" eb="9">
      <t>ゼイヌキ</t>
    </rPh>
    <phoneticPr fontId="2"/>
  </si>
  <si>
    <t>Kｇ/年</t>
    <rPh sb="3" eb="4">
      <t>ネン</t>
    </rPh>
    <phoneticPr fontId="2"/>
  </si>
  <si>
    <r>
      <t>産業廃棄物
（</t>
    </r>
    <r>
      <rPr>
        <b/>
        <sz val="11"/>
        <rFont val="ＭＳ Ｐゴシック"/>
        <family val="3"/>
        <charset val="128"/>
      </rPr>
      <t>金属くず</t>
    </r>
    <r>
      <rPr>
        <sz val="11"/>
        <rFont val="ＭＳ Ｐゴシック"/>
        <family val="3"/>
        <charset val="128"/>
      </rPr>
      <t>）
※特別管理産業廃棄物、医療系産業廃棄物以外</t>
    </r>
    <rPh sb="0" eb="2">
      <t>サンギョウ</t>
    </rPh>
    <rPh sb="2" eb="4">
      <t>ハイキ</t>
    </rPh>
    <rPh sb="4" eb="5">
      <t>ブツ</t>
    </rPh>
    <rPh sb="7" eb="9">
      <t>キンゾク</t>
    </rPh>
    <rPh sb="14" eb="16">
      <t>トクベツ</t>
    </rPh>
    <rPh sb="16" eb="18">
      <t>カンリ</t>
    </rPh>
    <rPh sb="18" eb="20">
      <t>サンギョウ</t>
    </rPh>
    <rPh sb="20" eb="23">
      <t>ハイキブツ</t>
    </rPh>
    <rPh sb="24" eb="26">
      <t>イリョウ</t>
    </rPh>
    <rPh sb="26" eb="27">
      <t>ケイ</t>
    </rPh>
    <rPh sb="27" eb="29">
      <t>サンギョウ</t>
    </rPh>
    <rPh sb="29" eb="32">
      <t>ハイキブツ</t>
    </rPh>
    <rPh sb="32" eb="34">
      <t>イガイ</t>
    </rPh>
    <phoneticPr fontId="2"/>
  </si>
  <si>
    <r>
      <t>事業系一般廃棄物（</t>
    </r>
    <r>
      <rPr>
        <b/>
        <sz val="11"/>
        <rFont val="ＭＳ Ｐゴシック"/>
        <family val="3"/>
        <charset val="128"/>
      </rPr>
      <t>可燃物</t>
    </r>
    <r>
      <rPr>
        <sz val="11"/>
        <rFont val="ＭＳ Ｐゴシック"/>
        <family val="3"/>
        <charset val="128"/>
      </rPr>
      <t>）　</t>
    </r>
    <rPh sb="0" eb="2">
      <t>ジギョウ</t>
    </rPh>
    <rPh sb="2" eb="3">
      <t>ケイ</t>
    </rPh>
    <rPh sb="3" eb="5">
      <t>イッパン</t>
    </rPh>
    <rPh sb="5" eb="8">
      <t>ハイキブツ</t>
    </rPh>
    <rPh sb="9" eb="12">
      <t>カネンブツ</t>
    </rPh>
    <phoneticPr fontId="2"/>
  </si>
  <si>
    <r>
      <t>産業廃棄物
（</t>
    </r>
    <r>
      <rPr>
        <b/>
        <sz val="11"/>
        <rFont val="ＭＳ Ｐゴシック"/>
        <family val="3"/>
        <charset val="128"/>
      </rPr>
      <t>廃プラスチック</t>
    </r>
    <r>
      <rPr>
        <sz val="11"/>
        <rFont val="ＭＳ Ｐゴシック"/>
        <family val="3"/>
        <charset val="128"/>
      </rPr>
      <t>）
※特別管理産業廃棄物、医療系産業廃棄物以外</t>
    </r>
    <rPh sb="7" eb="8">
      <t>ハイ</t>
    </rPh>
    <phoneticPr fontId="2"/>
  </si>
  <si>
    <r>
      <t>産業廃棄物
（</t>
    </r>
    <r>
      <rPr>
        <b/>
        <sz val="11"/>
        <rFont val="ＭＳ Ｐゴシック"/>
        <family val="3"/>
        <charset val="128"/>
      </rPr>
      <t>ガラス・コンクリート・陶磁器くず</t>
    </r>
    <r>
      <rPr>
        <sz val="11"/>
        <rFont val="ＭＳ Ｐゴシック"/>
        <family val="3"/>
        <charset val="128"/>
      </rPr>
      <t>）
※特別管理産業廃棄物、医療系産業廃棄物以外</t>
    </r>
    <rPh sb="18" eb="21">
      <t>トウジキ</t>
    </rPh>
    <phoneticPr fontId="2"/>
  </si>
  <si>
    <r>
      <t>産業廃棄物
（</t>
    </r>
    <r>
      <rPr>
        <b/>
        <sz val="11"/>
        <rFont val="ＭＳ Ｐゴシック"/>
        <family val="3"/>
        <charset val="128"/>
      </rPr>
      <t>ペットボトル</t>
    </r>
    <r>
      <rPr>
        <sz val="11"/>
        <rFont val="ＭＳ Ｐゴシック"/>
        <family val="3"/>
        <charset val="128"/>
      </rPr>
      <t>）</t>
    </r>
    <rPh sb="0" eb="2">
      <t>サンギョウ</t>
    </rPh>
    <rPh sb="2" eb="5">
      <t>ハイキブツ</t>
    </rPh>
    <phoneticPr fontId="2"/>
  </si>
  <si>
    <r>
      <t>産業廃棄物
（</t>
    </r>
    <r>
      <rPr>
        <b/>
        <sz val="11"/>
        <rFont val="ＭＳ Ｐゴシック"/>
        <family val="3"/>
        <charset val="128"/>
      </rPr>
      <t>ビン・カン</t>
    </r>
    <r>
      <rPr>
        <sz val="11"/>
        <rFont val="ＭＳ Ｐゴシック"/>
        <family val="3"/>
        <charset val="128"/>
      </rPr>
      <t>）</t>
    </r>
    <rPh sb="0" eb="2">
      <t>サンギョウ</t>
    </rPh>
    <phoneticPr fontId="2"/>
  </si>
  <si>
    <r>
      <t>食品循環資源（</t>
    </r>
    <r>
      <rPr>
        <b/>
        <sz val="11"/>
        <rFont val="ＭＳ Ｐゴシック"/>
        <family val="3"/>
        <charset val="128"/>
      </rPr>
      <t>残菜</t>
    </r>
    <r>
      <rPr>
        <sz val="11"/>
        <rFont val="ＭＳ Ｐゴシック"/>
        <family val="3"/>
        <charset val="128"/>
      </rPr>
      <t>）</t>
    </r>
    <rPh sb="0" eb="2">
      <t>ショクヒン</t>
    </rPh>
    <rPh sb="2" eb="4">
      <t>ジュンカン</t>
    </rPh>
    <rPh sb="4" eb="6">
      <t>シゲン</t>
    </rPh>
    <rPh sb="7" eb="9">
      <t>ザンサイ</t>
    </rPh>
    <phoneticPr fontId="2"/>
  </si>
  <si>
    <t>件名：「町田市民病院一般廃棄物及び産業廃棄物等の収集・運搬及び処分業務委託（長期継続契約）」</t>
    <rPh sb="0" eb="2">
      <t>ケンメイ</t>
    </rPh>
    <rPh sb="4" eb="8">
      <t>マチダシミン</t>
    </rPh>
    <rPh sb="8" eb="10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</si>
</sst>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8" formatCode="&quot;¥&quot;#,##0.00;[Red]&quot;¥&quot;\-#,##0.0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0" applyFont="1" applyFill="1" applyProtection="1"/>
    <xf numFmtId="0" fontId="6" fillId="0" borderId="0" xfId="0" applyFont="1" applyFill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6" fontId="6" fillId="2" borderId="2" xfId="1" applyNumberFormat="1" applyFont="1" applyFill="1" applyBorder="1" applyAlignment="1" applyProtection="1">
      <alignment vertical="center"/>
      <protection locked="0"/>
    </xf>
    <xf numFmtId="6" fontId="6" fillId="0" borderId="2" xfId="1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0" fillId="0" borderId="2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right" wrapText="1"/>
    </xf>
    <xf numFmtId="0" fontId="0" fillId="0" borderId="0" xfId="0" applyFont="1" applyFill="1" applyBorder="1" applyAlignment="1" applyProtection="1">
      <alignment horizontal="right" vertical="center"/>
    </xf>
    <xf numFmtId="6" fontId="8" fillId="0" borderId="3" xfId="0" applyNumberFormat="1" applyFont="1" applyFill="1" applyBorder="1" applyProtection="1"/>
    <xf numFmtId="0" fontId="0" fillId="0" borderId="0" xfId="0" applyFont="1" applyFill="1" applyBorder="1" applyAlignment="1" applyProtection="1">
      <alignment vertical="center" wrapText="1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0" xfId="0" applyFont="1" applyFill="1" applyProtection="1"/>
    <xf numFmtId="38" fontId="1" fillId="0" borderId="2" xfId="1" applyFont="1" applyFill="1" applyBorder="1" applyAlignment="1" applyProtection="1">
      <alignment horizontal="center" vertical="center"/>
    </xf>
    <xf numFmtId="6" fontId="6" fillId="0" borderId="1" xfId="1" applyNumberFormat="1" applyFont="1" applyFill="1" applyBorder="1" applyAlignment="1" applyProtection="1">
      <alignment vertical="center"/>
    </xf>
    <xf numFmtId="38" fontId="0" fillId="0" borderId="4" xfId="1" applyFont="1" applyFill="1" applyBorder="1" applyAlignment="1" applyProtection="1">
      <alignment horizontal="center" vertical="center" wrapText="1"/>
    </xf>
    <xf numFmtId="6" fontId="5" fillId="0" borderId="4" xfId="1" applyNumberFormat="1" applyFont="1" applyFill="1" applyBorder="1" applyAlignment="1" applyProtection="1">
      <alignment horizontal="right" vertical="center"/>
    </xf>
    <xf numFmtId="38" fontId="1" fillId="3" borderId="5" xfId="1" applyFont="1" applyFill="1" applyBorder="1" applyAlignment="1" applyProtection="1">
      <alignment horizontal="center" vertical="center" wrapText="1"/>
    </xf>
    <xf numFmtId="6" fontId="5" fillId="3" borderId="6" xfId="1" applyNumberFormat="1" applyFont="1" applyFill="1" applyBorder="1" applyAlignment="1" applyProtection="1">
      <alignment horizontal="right" vertical="center"/>
    </xf>
    <xf numFmtId="8" fontId="6" fillId="0" borderId="2" xfId="1" applyNumberFormat="1" applyFont="1" applyFill="1" applyBorder="1" applyAlignment="1" applyProtection="1">
      <alignment vertical="center"/>
    </xf>
    <xf numFmtId="8" fontId="6" fillId="0" borderId="1" xfId="1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view="pageBreakPreview" topLeftCell="B1" zoomScaleNormal="85" zoomScaleSheetLayoutView="100" workbookViewId="0">
      <selection activeCell="G11" sqref="G11"/>
    </sheetView>
  </sheetViews>
  <sheetFormatPr defaultRowHeight="13.5"/>
  <cols>
    <col min="1" max="1" width="5.625" style="9" bestFit="1" customWidth="1"/>
    <col min="2" max="2" width="32.25" style="9" customWidth="1"/>
    <col min="3" max="3" width="14.125" style="9" customWidth="1"/>
    <col min="4" max="4" width="9.25" style="9" bestFit="1" customWidth="1"/>
    <col min="5" max="7" width="14.25" style="9" customWidth="1"/>
    <col min="8" max="8" width="29.25" style="9" customWidth="1"/>
    <col min="9" max="9" width="15.625" style="9" customWidth="1"/>
    <col min="10" max="10" width="3.125" style="9" customWidth="1"/>
    <col min="11" max="11" width="8" style="9" customWidth="1"/>
    <col min="12" max="12" width="9" style="9"/>
    <col min="13" max="13" width="12.625" style="9" bestFit="1" customWidth="1"/>
    <col min="14" max="16384" width="9" style="9"/>
  </cols>
  <sheetData>
    <row r="1" spans="1:10" s="1" customFormat="1" ht="13.5" customHeight="1">
      <c r="A1" s="31" t="s">
        <v>6</v>
      </c>
      <c r="B1" s="31"/>
      <c r="C1" s="31"/>
      <c r="D1" s="31"/>
      <c r="E1" s="31"/>
      <c r="F1" s="31"/>
      <c r="G1" s="31"/>
      <c r="H1" s="31"/>
      <c r="I1" s="11"/>
    </row>
    <row r="2" spans="1:10" s="1" customFormat="1">
      <c r="A2" s="31"/>
      <c r="B2" s="31"/>
      <c r="C2" s="31"/>
      <c r="D2" s="31"/>
      <c r="E2" s="31"/>
      <c r="F2" s="31"/>
      <c r="G2" s="31"/>
      <c r="H2" s="31"/>
      <c r="I2" s="11"/>
    </row>
    <row r="3" spans="1:10" s="1" customFormat="1" ht="15.75" customHeight="1">
      <c r="A3" s="31"/>
      <c r="B3" s="31"/>
      <c r="C3" s="31"/>
      <c r="D3" s="31"/>
      <c r="E3" s="31"/>
      <c r="F3" s="31"/>
      <c r="G3" s="31"/>
      <c r="H3" s="31"/>
      <c r="I3" s="11"/>
    </row>
    <row r="4" spans="1:10" s="1" customFormat="1" ht="30.75" customHeight="1">
      <c r="A4" s="32" t="s">
        <v>21</v>
      </c>
      <c r="B4" s="32"/>
      <c r="C4" s="32"/>
      <c r="D4" s="32"/>
      <c r="E4" s="32"/>
      <c r="F4" s="32"/>
      <c r="G4" s="32"/>
      <c r="H4" s="32"/>
      <c r="I4" s="12"/>
    </row>
    <row r="5" spans="1:10" s="1" customFormat="1" ht="13.5" customHeight="1">
      <c r="H5" s="2" t="s">
        <v>1</v>
      </c>
    </row>
    <row r="6" spans="1:10" s="1" customFormat="1" ht="33" customHeight="1">
      <c r="A6" s="3" t="s">
        <v>5</v>
      </c>
      <c r="B6" s="3" t="s">
        <v>4</v>
      </c>
      <c r="C6" s="3" t="s">
        <v>2</v>
      </c>
      <c r="D6" s="3" t="s">
        <v>0</v>
      </c>
      <c r="E6" s="3" t="s">
        <v>3</v>
      </c>
      <c r="F6" s="14" t="s">
        <v>7</v>
      </c>
      <c r="G6" s="14" t="s">
        <v>8</v>
      </c>
      <c r="H6" s="16" t="s">
        <v>10</v>
      </c>
    </row>
    <row r="7" spans="1:10" s="1" customFormat="1" ht="34.5" customHeight="1">
      <c r="A7" s="4">
        <v>1</v>
      </c>
      <c r="B7" s="13" t="s">
        <v>15</v>
      </c>
      <c r="C7" s="23">
        <v>80000</v>
      </c>
      <c r="D7" s="21" t="s">
        <v>13</v>
      </c>
      <c r="E7" s="5"/>
      <c r="F7" s="29">
        <f>E7*1.1</f>
        <v>0</v>
      </c>
      <c r="G7" s="29">
        <f>E7*0.1</f>
        <v>0</v>
      </c>
      <c r="H7" s="6">
        <f t="shared" ref="H7:H13" si="0">C7*F7*3</f>
        <v>0</v>
      </c>
      <c r="J7" s="22"/>
    </row>
    <row r="8" spans="1:10" s="1" customFormat="1" ht="57.75" customHeight="1">
      <c r="A8" s="4">
        <v>2</v>
      </c>
      <c r="B8" s="13" t="s">
        <v>14</v>
      </c>
      <c r="C8" s="23">
        <v>600</v>
      </c>
      <c r="D8" s="21" t="s">
        <v>13</v>
      </c>
      <c r="E8" s="5"/>
      <c r="F8" s="29">
        <f t="shared" ref="F8:F13" si="1">E8*1.1</f>
        <v>0</v>
      </c>
      <c r="G8" s="29">
        <f t="shared" ref="G8:G13" si="2">E8*0.1</f>
        <v>0</v>
      </c>
      <c r="H8" s="6">
        <f t="shared" si="0"/>
        <v>0</v>
      </c>
      <c r="J8" s="22"/>
    </row>
    <row r="9" spans="1:10" s="1" customFormat="1" ht="57.75" customHeight="1">
      <c r="A9" s="4">
        <v>3</v>
      </c>
      <c r="B9" s="13" t="s">
        <v>16</v>
      </c>
      <c r="C9" s="23">
        <v>1000</v>
      </c>
      <c r="D9" s="21" t="s">
        <v>13</v>
      </c>
      <c r="E9" s="5"/>
      <c r="F9" s="29">
        <f t="shared" si="1"/>
        <v>0</v>
      </c>
      <c r="G9" s="29">
        <f t="shared" si="2"/>
        <v>0</v>
      </c>
      <c r="H9" s="6">
        <f t="shared" si="0"/>
        <v>0</v>
      </c>
      <c r="J9" s="22"/>
    </row>
    <row r="10" spans="1:10" s="1" customFormat="1" ht="57.75" customHeight="1">
      <c r="A10" s="4">
        <v>4</v>
      </c>
      <c r="B10" s="13" t="s">
        <v>17</v>
      </c>
      <c r="C10" s="23">
        <v>240</v>
      </c>
      <c r="D10" s="21" t="s">
        <v>13</v>
      </c>
      <c r="E10" s="5"/>
      <c r="F10" s="29">
        <f t="shared" si="1"/>
        <v>0</v>
      </c>
      <c r="G10" s="29">
        <f t="shared" si="2"/>
        <v>0</v>
      </c>
      <c r="H10" s="6">
        <f t="shared" si="0"/>
        <v>0</v>
      </c>
      <c r="J10" s="22"/>
    </row>
    <row r="11" spans="1:10" s="1" customFormat="1" ht="34.5" customHeight="1">
      <c r="A11" s="4">
        <v>5</v>
      </c>
      <c r="B11" s="13" t="s">
        <v>18</v>
      </c>
      <c r="C11" s="23">
        <v>4000</v>
      </c>
      <c r="D11" s="21" t="s">
        <v>13</v>
      </c>
      <c r="E11" s="5"/>
      <c r="F11" s="29">
        <f t="shared" si="1"/>
        <v>0</v>
      </c>
      <c r="G11" s="29">
        <f t="shared" si="2"/>
        <v>0</v>
      </c>
      <c r="H11" s="6">
        <f t="shared" si="0"/>
        <v>0</v>
      </c>
      <c r="J11" s="22"/>
    </row>
    <row r="12" spans="1:10" s="1" customFormat="1" ht="34.5" customHeight="1">
      <c r="A12" s="4">
        <v>6</v>
      </c>
      <c r="B12" s="13" t="s">
        <v>19</v>
      </c>
      <c r="C12" s="23">
        <v>1500</v>
      </c>
      <c r="D12" s="21" t="s">
        <v>13</v>
      </c>
      <c r="E12" s="5"/>
      <c r="F12" s="29">
        <f t="shared" si="1"/>
        <v>0</v>
      </c>
      <c r="G12" s="29">
        <f t="shared" si="2"/>
        <v>0</v>
      </c>
      <c r="H12" s="6">
        <f t="shared" si="0"/>
        <v>0</v>
      </c>
      <c r="J12" s="22"/>
    </row>
    <row r="13" spans="1:10" s="1" customFormat="1" ht="34.5" customHeight="1" thickBot="1">
      <c r="A13" s="4">
        <v>7</v>
      </c>
      <c r="B13" s="13" t="s">
        <v>20</v>
      </c>
      <c r="C13" s="23">
        <v>20000</v>
      </c>
      <c r="D13" s="21" t="s">
        <v>13</v>
      </c>
      <c r="E13" s="5"/>
      <c r="F13" s="29">
        <f t="shared" si="1"/>
        <v>0</v>
      </c>
      <c r="G13" s="30">
        <f t="shared" si="2"/>
        <v>0</v>
      </c>
      <c r="H13" s="24">
        <f t="shared" si="0"/>
        <v>0</v>
      </c>
      <c r="J13" s="22"/>
    </row>
    <row r="14" spans="1:10" s="1" customFormat="1" ht="39" customHeight="1" thickBot="1">
      <c r="E14" s="9"/>
      <c r="F14" s="9"/>
      <c r="G14" s="27" t="s">
        <v>12</v>
      </c>
      <c r="H14" s="28">
        <f>((C7*E7)+(C8*E8)+(C9*E9)+(C10*E10)+(C11*E11)+(C12*E12)+(C13*E13))*3</f>
        <v>0</v>
      </c>
    </row>
    <row r="15" spans="1:10" s="1" customFormat="1" ht="31.5" customHeight="1">
      <c r="E15" s="9"/>
      <c r="F15" s="9"/>
      <c r="G15" s="25" t="s">
        <v>11</v>
      </c>
      <c r="H15" s="26">
        <f>H14*1.1</f>
        <v>0</v>
      </c>
    </row>
    <row r="16" spans="1:10" s="1" customFormat="1" ht="31.5" customHeight="1">
      <c r="A16" s="9"/>
      <c r="B16" s="20"/>
      <c r="C16" s="9"/>
      <c r="D16" s="9"/>
      <c r="E16" s="9"/>
      <c r="F16" s="9"/>
      <c r="G16" s="15"/>
      <c r="H16" s="17" t="s">
        <v>9</v>
      </c>
      <c r="I16" s="10"/>
    </row>
    <row r="17" spans="1:11" s="1" customFormat="1" ht="31.5" customHeight="1">
      <c r="A17" s="9"/>
      <c r="B17" s="9"/>
      <c r="C17" s="9"/>
      <c r="D17" s="9"/>
      <c r="E17" s="9"/>
      <c r="F17" s="9"/>
      <c r="G17" s="18"/>
      <c r="H17" s="19">
        <f>H15-H14</f>
        <v>0</v>
      </c>
      <c r="I17" s="10"/>
    </row>
    <row r="18" spans="1:11" s="1" customFormat="1" ht="31.5" customHeight="1">
      <c r="A18" s="9"/>
      <c r="B18" s="9"/>
      <c r="C18" s="9"/>
      <c r="D18" s="9"/>
      <c r="E18" s="9"/>
      <c r="F18" s="9"/>
      <c r="G18" s="9"/>
      <c r="H18" s="10"/>
      <c r="I18" s="10"/>
    </row>
    <row r="19" spans="1:11" s="1" customFormat="1" ht="31.5" customHeight="1">
      <c r="A19" s="9"/>
      <c r="B19" s="9"/>
      <c r="C19" s="9"/>
      <c r="D19" s="9"/>
      <c r="E19" s="9"/>
      <c r="F19" s="9"/>
      <c r="G19" s="9"/>
      <c r="H19" s="9"/>
      <c r="I19" s="9"/>
    </row>
    <row r="20" spans="1:11" ht="33" customHeight="1">
      <c r="J20" s="7"/>
      <c r="K20" s="8"/>
    </row>
    <row r="41" ht="13.5" customHeight="1"/>
    <row r="42" ht="13.5" customHeight="1"/>
    <row r="43" ht="13.5" customHeight="1"/>
    <row r="46" ht="13.5" customHeight="1"/>
    <row r="47" ht="13.5" customHeight="1"/>
    <row r="48" ht="13.5" customHeight="1"/>
  </sheetData>
  <sheetProtection algorithmName="SHA-512" hashValue="0LJHhgZlCJbrcGbN9mSZ+wHqzIwDyEiuw0Nh4YW9i+sxoC2IUV/vFW+rtmb6E6493JznpW6m5Ypz0tq7p852ZA==" saltValue="s1Xn/OeOc4WpHJCSzYvVxw==" spinCount="100000" sheet="1" objects="1" scenarios="1"/>
  <mergeCells count="2">
    <mergeCell ref="A1:H3"/>
    <mergeCell ref="A4:H4"/>
  </mergeCells>
  <phoneticPr fontId="2"/>
  <pageMargins left="0.47244094488188981" right="0.39370078740157483" top="0.62992125984251968" bottom="0.5511811023622047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町田市役所</dc:creator>
  <cp:lastModifiedBy>町田市役所</cp:lastModifiedBy>
  <cp:lastPrinted>2021-08-07T00:33:41Z</cp:lastPrinted>
  <dcterms:created xsi:type="dcterms:W3CDTF">2009-02-06T01:52:19Z</dcterms:created>
  <dcterms:modified xsi:type="dcterms:W3CDTF">2021-08-11T06:33:25Z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1642742710</vt:i4>
  </property>
  <property fmtid="{D5CDD505-2E9C-101B-9397-08002B2CF9AE}" pid="3" name="_EmailSubject">
    <vt:lpwstr>レセプト点検業務委託の仕様書の再提出について</vt:lpwstr>
  </property>
  <property fmtid="{D5CDD505-2E9C-101B-9397-08002B2CF9AE}" pid="4" name="_AuthorEmail">
    <vt:lpwstr>fukushi020@city.machida.tokyo.jp</vt:lpwstr>
  </property>
  <property fmtid="{D5CDD505-2E9C-101B-9397-08002B2CF9AE}" pid="5" name="_AuthorEmailDisplayName">
    <vt:lpwstr>生活援護課</vt:lpwstr>
  </property>
  <property fmtid="{D5CDD505-2E9C-101B-9397-08002B2CF9AE}" pid="6" name="_ReviewingToolsShownOnce">
    <vt:lpwstr/>
  </property>
</Properties>
</file>